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9210" activeTab="0"/>
  </bookViews>
  <sheets>
    <sheet name="010202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<sst xmlns="http://schemas.openxmlformats.org/spreadsheetml/2006/main" count="47" uniqueCount="44">
  <si>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выслуга лет</t>
  </si>
  <si>
    <t>Район коэф-т</t>
  </si>
  <si>
    <t>Месячный фонд</t>
  </si>
  <si>
    <t>ИТОГО</t>
  </si>
  <si>
    <t>Раздел 2 "Рабочие"</t>
  </si>
  <si>
    <t>Раздел 3 "Водители автомобилей"</t>
  </si>
  <si>
    <t>ВСЕГО</t>
  </si>
  <si>
    <t>Численность</t>
  </si>
  <si>
    <t>человек</t>
  </si>
  <si>
    <t>единиц</t>
  </si>
  <si>
    <t>Группа по оплате труда</t>
  </si>
  <si>
    <t>с месячным фондом оплаты труда</t>
  </si>
  <si>
    <t>рублей</t>
  </si>
  <si>
    <t>ШТАТНОЕ РАСПИСАНИЕ</t>
  </si>
  <si>
    <t>Наименование структурных подразделений и наименование должностей</t>
  </si>
  <si>
    <t>Количество штатных единиц</t>
  </si>
  <si>
    <t>Надбавки и доплаты за:</t>
  </si>
  <si>
    <t xml:space="preserve">работу вредн.усл.труда </t>
  </si>
  <si>
    <t>Раздел 1 "Должностные лица, змещающие муниципальные должности и муниципальные служащие, замещающие должности муниципальной службы"</t>
  </si>
  <si>
    <t>Специалист 1 кат.</t>
  </si>
  <si>
    <t>напряженность</t>
  </si>
  <si>
    <t>классн чин</t>
  </si>
  <si>
    <t>классность</t>
  </si>
  <si>
    <t>Должностные оклады</t>
  </si>
  <si>
    <t>Начальник МКУ «Централизованная бухгалтерия администраций городского и сельских поселений муниципального района Дюртюлинский район Республики Башкортостан»</t>
  </si>
  <si>
    <t>___________</t>
  </si>
  <si>
    <t>Назифуллин Р.И.</t>
  </si>
  <si>
    <t>Денежн поощрение</t>
  </si>
  <si>
    <t>Штат в количестве</t>
  </si>
  <si>
    <t>Глава  сельского поселения</t>
  </si>
  <si>
    <t>Управ делами</t>
  </si>
  <si>
    <t>Уборщица служ.помещений</t>
  </si>
  <si>
    <t>Водитель 5 разряда</t>
  </si>
  <si>
    <t>Итого по разд.1</t>
  </si>
  <si>
    <t>Итого по разд.2</t>
  </si>
  <si>
    <t>Итого по разд.3</t>
  </si>
  <si>
    <t>Итого по разд.4</t>
  </si>
  <si>
    <t>Раздел 4 "Работники, осуществляющие государственные полномочия по первичному воинскому учету"</t>
  </si>
  <si>
    <t>ненормированный труд</t>
  </si>
  <si>
    <t>Доплата до МРОТ</t>
  </si>
  <si>
    <t>в рублях</t>
  </si>
  <si>
    <t>на  01 января   2021 года</t>
  </si>
  <si>
    <t>работников администрации сельского  поселения  Семилетовский  сельсовет  муниципального района Дюртюлинский район РБ</t>
  </si>
  <si>
    <t>Утверждено  Решением Совета № _______ от 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</si>
</sst>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"/>
    <numFmt numFmtId="178" formatCode="#,##0.000"/>
    <numFmt numFmtId="179" formatCode="_-* #,##0.000_р_._-;\-* #,##0.000_р_._-;_-* &quot;-&quot;??_р_._-;_-@_-"/>
    <numFmt numFmtId="180" formatCode="_-* #,##0.0000_р_._-;\-* #,##0.0000_р_._-;_-* &quot;-&quot;??_р_._-;_-@_-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0"/>
      <color indexed="63"/>
      <name val="Arial Cyr"/>
      <family val="0"/>
    </font>
    <font>
      <b/>
      <sz val="9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wrapText="1"/>
    </xf>
    <xf numFmtId="4" fontId="1" fillId="33" borderId="0" xfId="58" applyNumberFormat="1" applyFont="1" applyFill="1" applyAlignment="1">
      <alignment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justify"/>
    </xf>
    <xf numFmtId="0" fontId="0" fillId="0" borderId="18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130" zoomScaleSheetLayoutView="130" zoomScalePageLayoutView="0" workbookViewId="0" topLeftCell="A1">
      <selection activeCell="H6" sqref="H6"/>
    </sheetView>
  </sheetViews>
  <sheetFormatPr defaultColWidth="9.00390625" defaultRowHeight="12.75"/>
  <cols>
    <col min="1" max="1" width="17.875" style="0" customWidth="1"/>
    <col min="2" max="2" width="7.25390625" style="0" customWidth="1"/>
    <col min="3" max="3" width="9.375" style="0" customWidth="1"/>
    <col min="4" max="4" width="9.75390625" style="0" bestFit="1" customWidth="1"/>
    <col min="8" max="8" width="10.625" style="0" customWidth="1"/>
    <col min="11" max="11" width="9.625" style="0" bestFit="1" customWidth="1"/>
    <col min="12" max="12" width="9.625" style="0" customWidth="1"/>
    <col min="13" max="13" width="10.00390625" style="0" bestFit="1" customWidth="1"/>
  </cols>
  <sheetData>
    <row r="1" spans="6:13" ht="12.75">
      <c r="F1" s="19"/>
      <c r="G1" s="19"/>
      <c r="H1" s="53"/>
      <c r="I1" s="53"/>
      <c r="J1" s="53"/>
      <c r="K1" s="53"/>
      <c r="L1" s="53"/>
      <c r="M1" s="53"/>
    </row>
    <row r="2" spans="8:13" ht="12.75">
      <c r="H2" s="53" t="s">
        <v>43</v>
      </c>
      <c r="I2" s="53"/>
      <c r="J2" s="53"/>
      <c r="K2" s="53"/>
      <c r="L2" s="53"/>
      <c r="M2" s="53"/>
    </row>
    <row r="3" spans="1:11" ht="12.75">
      <c r="A3" t="s">
        <v>7</v>
      </c>
      <c r="B3" s="25">
        <v>5147</v>
      </c>
      <c r="C3" t="s">
        <v>8</v>
      </c>
      <c r="H3" s="54" t="s">
        <v>28</v>
      </c>
      <c r="I3" s="54"/>
      <c r="J3" s="25">
        <f>B30</f>
        <v>7.75</v>
      </c>
      <c r="K3" t="s">
        <v>9</v>
      </c>
    </row>
    <row r="4" spans="1:8" ht="12.75">
      <c r="A4" s="54" t="s">
        <v>10</v>
      </c>
      <c r="B4" s="54"/>
      <c r="C4" s="25">
        <v>4</v>
      </c>
      <c r="H4" t="s">
        <v>11</v>
      </c>
    </row>
    <row r="5" spans="8:9" ht="12.75">
      <c r="H5" s="30">
        <v>147933</v>
      </c>
      <c r="I5" s="10" t="s">
        <v>12</v>
      </c>
    </row>
    <row r="6" spans="8:13" ht="12.75">
      <c r="H6" s="31"/>
      <c r="I6" s="31"/>
      <c r="J6" s="31"/>
      <c r="K6" s="31"/>
      <c r="L6" s="31"/>
      <c r="M6" s="31"/>
    </row>
    <row r="7" spans="1:13" ht="12.75">
      <c r="A7" s="39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6" ht="15.75" customHeight="1">
      <c r="A8" s="40" t="s">
        <v>42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11"/>
      <c r="O8" s="11"/>
      <c r="P8" s="11"/>
    </row>
    <row r="9" spans="1:16" ht="14.25" customHeight="1">
      <c r="A9" s="51" t="s">
        <v>41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12"/>
      <c r="O9" s="12"/>
      <c r="P9" s="12"/>
    </row>
    <row r="10" spans="4:13" ht="12.75">
      <c r="D10" s="52" t="s">
        <v>40</v>
      </c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2.75" customHeight="1">
      <c r="A11" s="32" t="s">
        <v>14</v>
      </c>
      <c r="B11" s="32" t="s">
        <v>15</v>
      </c>
      <c r="C11" s="34" t="s">
        <v>23</v>
      </c>
      <c r="D11" s="36" t="s">
        <v>16</v>
      </c>
      <c r="E11" s="37"/>
      <c r="F11" s="37"/>
      <c r="G11" s="37"/>
      <c r="H11" s="37"/>
      <c r="I11" s="38"/>
      <c r="J11" s="34" t="s">
        <v>27</v>
      </c>
      <c r="K11" s="34" t="s">
        <v>1</v>
      </c>
      <c r="L11" s="34" t="s">
        <v>39</v>
      </c>
      <c r="M11" s="34" t="s">
        <v>2</v>
      </c>
    </row>
    <row r="12" spans="1:13" ht="48.75" customHeight="1">
      <c r="A12" s="33"/>
      <c r="B12" s="33"/>
      <c r="C12" s="35"/>
      <c r="D12" s="28" t="s">
        <v>0</v>
      </c>
      <c r="E12" s="28" t="s">
        <v>20</v>
      </c>
      <c r="F12" s="28" t="s">
        <v>21</v>
      </c>
      <c r="G12" s="28" t="s">
        <v>17</v>
      </c>
      <c r="H12" s="28" t="s">
        <v>22</v>
      </c>
      <c r="I12" s="28" t="s">
        <v>38</v>
      </c>
      <c r="J12" s="35"/>
      <c r="K12" s="35"/>
      <c r="L12" s="35"/>
      <c r="M12" s="35"/>
    </row>
    <row r="13" spans="1:13" ht="12.75" customHeight="1">
      <c r="A13" s="45" t="s">
        <v>18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24">
      <c r="A14" s="6" t="s">
        <v>29</v>
      </c>
      <c r="B14" s="2">
        <v>1</v>
      </c>
      <c r="C14" s="2">
        <v>14832</v>
      </c>
      <c r="D14" s="2"/>
      <c r="E14" s="2"/>
      <c r="F14" s="2"/>
      <c r="G14" s="2"/>
      <c r="H14" s="2"/>
      <c r="I14" s="2"/>
      <c r="J14" s="2">
        <f>C14*2</f>
        <v>29664</v>
      </c>
      <c r="K14" s="8">
        <v>6675</v>
      </c>
      <c r="L14" s="8"/>
      <c r="M14" s="20">
        <f>SUM(C14:K14)</f>
        <v>51171</v>
      </c>
    </row>
    <row r="15" spans="1:13" ht="12.75">
      <c r="A15" s="2" t="s">
        <v>30</v>
      </c>
      <c r="B15" s="2">
        <v>1</v>
      </c>
      <c r="C15" s="2">
        <v>4075</v>
      </c>
      <c r="D15" s="2">
        <v>611</v>
      </c>
      <c r="E15" s="8">
        <v>3668</v>
      </c>
      <c r="F15" s="2">
        <v>1489</v>
      </c>
      <c r="G15" s="2"/>
      <c r="H15" s="2"/>
      <c r="I15" s="2"/>
      <c r="J15" s="2">
        <f>C15*2</f>
        <v>8150</v>
      </c>
      <c r="K15" s="8">
        <v>2699</v>
      </c>
      <c r="L15" s="8"/>
      <c r="M15" s="20">
        <f>SUM(C15:K15)</f>
        <v>20692</v>
      </c>
    </row>
    <row r="16" spans="1:13" ht="12.75">
      <c r="A16" s="2" t="s">
        <v>19</v>
      </c>
      <c r="B16" s="2">
        <v>1</v>
      </c>
      <c r="C16" s="2">
        <v>2921</v>
      </c>
      <c r="D16" s="2"/>
      <c r="E16" s="8">
        <v>2629</v>
      </c>
      <c r="F16" s="2">
        <v>1077</v>
      </c>
      <c r="G16" s="2"/>
      <c r="H16" s="2"/>
      <c r="I16" s="2"/>
      <c r="J16" s="2">
        <f>C16*2</f>
        <v>5842</v>
      </c>
      <c r="K16" s="8">
        <v>1871</v>
      </c>
      <c r="L16" s="8"/>
      <c r="M16" s="20">
        <f>SUM(C16:K16)</f>
        <v>14340</v>
      </c>
    </row>
    <row r="17" spans="1:13" ht="12.75">
      <c r="A17" s="2" t="s">
        <v>19</v>
      </c>
      <c r="B17" s="2">
        <v>1</v>
      </c>
      <c r="C17" s="2">
        <v>2921</v>
      </c>
      <c r="D17" s="2">
        <v>292</v>
      </c>
      <c r="E17" s="8">
        <v>2629</v>
      </c>
      <c r="F17" s="2">
        <v>1077</v>
      </c>
      <c r="G17" s="2"/>
      <c r="H17" s="2"/>
      <c r="I17" s="2"/>
      <c r="J17" s="2">
        <f>C17*2</f>
        <v>5842</v>
      </c>
      <c r="K17" s="8">
        <v>1914</v>
      </c>
      <c r="L17" s="8"/>
      <c r="M17" s="20">
        <f>SUM(C17:K17)</f>
        <v>14675</v>
      </c>
    </row>
    <row r="18" spans="1:13" ht="12.75">
      <c r="A18" s="7" t="s">
        <v>19</v>
      </c>
      <c r="B18" s="7">
        <v>1</v>
      </c>
      <c r="C18" s="2">
        <v>2921</v>
      </c>
      <c r="D18" s="2">
        <v>438</v>
      </c>
      <c r="E18" s="8">
        <v>2629</v>
      </c>
      <c r="F18" s="2">
        <v>1077</v>
      </c>
      <c r="G18" s="2"/>
      <c r="H18" s="2"/>
      <c r="I18" s="2"/>
      <c r="J18" s="2">
        <f>C18*2</f>
        <v>5842</v>
      </c>
      <c r="K18" s="8">
        <v>1936</v>
      </c>
      <c r="L18" s="8"/>
      <c r="M18" s="20">
        <f>SUM(C18:K18)</f>
        <v>14843</v>
      </c>
    </row>
    <row r="19" spans="1:13" ht="12.75">
      <c r="A19" s="13" t="s">
        <v>33</v>
      </c>
      <c r="B19" s="13">
        <f>SUM(B14:B18)</f>
        <v>5</v>
      </c>
      <c r="C19" s="13">
        <f>SUM(C14:C18)</f>
        <v>27670</v>
      </c>
      <c r="D19" s="13">
        <f aca="true" t="shared" si="0" ref="D19:M19">SUM(D14:D18)</f>
        <v>1341</v>
      </c>
      <c r="E19" s="13">
        <f t="shared" si="0"/>
        <v>11555</v>
      </c>
      <c r="F19" s="13">
        <f t="shared" si="0"/>
        <v>4720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55340</v>
      </c>
      <c r="K19" s="13">
        <f t="shared" si="0"/>
        <v>15095</v>
      </c>
      <c r="L19" s="13">
        <f t="shared" si="0"/>
        <v>0</v>
      </c>
      <c r="M19" s="13">
        <f t="shared" si="0"/>
        <v>115721</v>
      </c>
    </row>
    <row r="20" spans="1:13" ht="12.75">
      <c r="A20" s="43" t="s">
        <v>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24">
      <c r="A21" s="6" t="s">
        <v>31</v>
      </c>
      <c r="B21" s="17">
        <v>0.75</v>
      </c>
      <c r="C21" s="17">
        <v>2540</v>
      </c>
      <c r="D21" s="17"/>
      <c r="E21" s="17">
        <v>3302</v>
      </c>
      <c r="F21" s="17"/>
      <c r="G21" s="17"/>
      <c r="H21" s="17"/>
      <c r="I21" s="17"/>
      <c r="J21" s="17"/>
      <c r="K21" s="18">
        <v>877</v>
      </c>
      <c r="L21" s="18"/>
      <c r="M21" s="21">
        <f>C21+D21+E21+F21+G21+H21+I21+J21+K21</f>
        <v>6719</v>
      </c>
    </row>
    <row r="22" spans="1:13" ht="12.75">
      <c r="A22" s="13" t="s">
        <v>34</v>
      </c>
      <c r="B22" s="14">
        <v>0.75</v>
      </c>
      <c r="C22" s="14">
        <f aca="true" t="shared" si="1" ref="C22:M22">C21</f>
        <v>2540</v>
      </c>
      <c r="D22" s="14">
        <f t="shared" si="1"/>
        <v>0</v>
      </c>
      <c r="E22" s="14">
        <f t="shared" si="1"/>
        <v>3302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877</v>
      </c>
      <c r="L22" s="14">
        <f t="shared" si="1"/>
        <v>0</v>
      </c>
      <c r="M22" s="14">
        <f t="shared" si="1"/>
        <v>6719</v>
      </c>
    </row>
    <row r="23" spans="1:13" ht="12.75" customHeight="1">
      <c r="A23" s="47" t="s">
        <v>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12.75" customHeight="1">
      <c r="A24" s="6" t="s">
        <v>32</v>
      </c>
      <c r="B24" s="17">
        <v>1</v>
      </c>
      <c r="C24" s="17">
        <v>3646</v>
      </c>
      <c r="D24" s="17"/>
      <c r="E24" s="17">
        <v>3646</v>
      </c>
      <c r="F24" s="17"/>
      <c r="G24" s="17"/>
      <c r="H24" s="18">
        <v>0</v>
      </c>
      <c r="I24" s="17">
        <v>1823</v>
      </c>
      <c r="J24" s="17"/>
      <c r="K24" s="18">
        <v>1367</v>
      </c>
      <c r="L24" s="18"/>
      <c r="M24" s="21">
        <f>C24+E24+H24+I24+K24</f>
        <v>10482</v>
      </c>
    </row>
    <row r="25" spans="1:13" ht="12.75" customHeight="1">
      <c r="A25" s="13" t="s">
        <v>35</v>
      </c>
      <c r="B25" s="14">
        <f aca="true" t="shared" si="2" ref="B25:K25">B24</f>
        <v>1</v>
      </c>
      <c r="C25" s="14">
        <f t="shared" si="2"/>
        <v>3646</v>
      </c>
      <c r="D25" s="14">
        <f t="shared" si="2"/>
        <v>0</v>
      </c>
      <c r="E25" s="14">
        <f t="shared" si="2"/>
        <v>3646</v>
      </c>
      <c r="F25" s="14">
        <f t="shared" si="2"/>
        <v>0</v>
      </c>
      <c r="G25" s="14">
        <f t="shared" si="2"/>
        <v>0</v>
      </c>
      <c r="H25" s="15">
        <f t="shared" si="2"/>
        <v>0</v>
      </c>
      <c r="I25" s="14">
        <f t="shared" si="2"/>
        <v>1823</v>
      </c>
      <c r="J25" s="14">
        <f t="shared" si="2"/>
        <v>0</v>
      </c>
      <c r="K25" s="15">
        <f t="shared" si="2"/>
        <v>1367</v>
      </c>
      <c r="L25" s="15"/>
      <c r="M25" s="29">
        <f>M24</f>
        <v>10482</v>
      </c>
    </row>
    <row r="26" spans="1:13" ht="12.75">
      <c r="A26" s="23" t="s">
        <v>3</v>
      </c>
      <c r="B26" s="23">
        <f aca="true" t="shared" si="3" ref="B26:K26">B19+B22+B25</f>
        <v>6.75</v>
      </c>
      <c r="C26" s="23">
        <f t="shared" si="3"/>
        <v>33856</v>
      </c>
      <c r="D26" s="23">
        <f t="shared" si="3"/>
        <v>1341</v>
      </c>
      <c r="E26" s="23">
        <f t="shared" si="3"/>
        <v>18503</v>
      </c>
      <c r="F26" s="23">
        <f t="shared" si="3"/>
        <v>4720</v>
      </c>
      <c r="G26" s="23">
        <f t="shared" si="3"/>
        <v>0</v>
      </c>
      <c r="H26" s="24">
        <f t="shared" si="3"/>
        <v>0</v>
      </c>
      <c r="I26" s="23">
        <f t="shared" si="3"/>
        <v>1823</v>
      </c>
      <c r="J26" s="23">
        <f t="shared" si="3"/>
        <v>55340</v>
      </c>
      <c r="K26" s="24">
        <f t="shared" si="3"/>
        <v>17339</v>
      </c>
      <c r="L26" s="24"/>
      <c r="M26" s="24">
        <f>M19+M22+M25</f>
        <v>132922</v>
      </c>
    </row>
    <row r="27" spans="1:13" ht="12.75" customHeight="1">
      <c r="A27" s="49" t="s">
        <v>37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12.75" customHeight="1">
      <c r="A28" s="6" t="s">
        <v>19</v>
      </c>
      <c r="B28" s="6">
        <v>1</v>
      </c>
      <c r="C28" s="1">
        <v>2921</v>
      </c>
      <c r="D28" s="1">
        <v>584</v>
      </c>
      <c r="E28" s="9">
        <v>2629</v>
      </c>
      <c r="F28" s="1">
        <v>1077</v>
      </c>
      <c r="G28" s="1"/>
      <c r="H28" s="1"/>
      <c r="I28" s="1"/>
      <c r="J28" s="1">
        <v>5842</v>
      </c>
      <c r="K28" s="9">
        <v>1958</v>
      </c>
      <c r="L28" s="9"/>
      <c r="M28" s="22">
        <f>SUM(C28:K28)</f>
        <v>15011</v>
      </c>
    </row>
    <row r="29" spans="1:13" ht="15" customHeight="1">
      <c r="A29" s="13" t="s">
        <v>36</v>
      </c>
      <c r="B29" s="16">
        <v>1</v>
      </c>
      <c r="C29" s="14">
        <f aca="true" t="shared" si="4" ref="C29:M29">C28</f>
        <v>2921</v>
      </c>
      <c r="D29" s="14">
        <f t="shared" si="4"/>
        <v>584</v>
      </c>
      <c r="E29" s="14">
        <f t="shared" si="4"/>
        <v>2629</v>
      </c>
      <c r="F29" s="14">
        <f t="shared" si="4"/>
        <v>1077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5842</v>
      </c>
      <c r="K29" s="15">
        <f t="shared" si="4"/>
        <v>1958</v>
      </c>
      <c r="L29" s="14">
        <f t="shared" si="4"/>
        <v>0</v>
      </c>
      <c r="M29" s="14">
        <f t="shared" si="4"/>
        <v>15011</v>
      </c>
    </row>
    <row r="30" spans="1:13" ht="12.75">
      <c r="A30" s="23" t="s">
        <v>6</v>
      </c>
      <c r="B30" s="26">
        <f aca="true" t="shared" si="5" ref="B30:K30">B26+B29</f>
        <v>7.75</v>
      </c>
      <c r="C30" s="26">
        <f t="shared" si="5"/>
        <v>36777</v>
      </c>
      <c r="D30" s="26">
        <f t="shared" si="5"/>
        <v>1925</v>
      </c>
      <c r="E30" s="27">
        <f t="shared" si="5"/>
        <v>21132</v>
      </c>
      <c r="F30" s="26">
        <f t="shared" si="5"/>
        <v>5797</v>
      </c>
      <c r="G30" s="26">
        <f t="shared" si="5"/>
        <v>0</v>
      </c>
      <c r="H30" s="27">
        <f t="shared" si="5"/>
        <v>0</v>
      </c>
      <c r="I30" s="26">
        <f t="shared" si="5"/>
        <v>1823</v>
      </c>
      <c r="J30" s="26">
        <f t="shared" si="5"/>
        <v>61182</v>
      </c>
      <c r="K30" s="27">
        <f t="shared" si="5"/>
        <v>19297</v>
      </c>
      <c r="L30" s="27"/>
      <c r="M30" s="27">
        <f>M26+M29</f>
        <v>147933</v>
      </c>
    </row>
    <row r="31" spans="1:13" ht="12.75">
      <c r="A31" s="3"/>
      <c r="B31" s="3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</row>
    <row r="32" spans="1:13" ht="27" customHeight="1">
      <c r="A32" s="41" t="s">
        <v>24</v>
      </c>
      <c r="B32" s="41"/>
      <c r="C32" s="41"/>
      <c r="D32" s="41"/>
      <c r="E32" s="41"/>
      <c r="F32" s="41"/>
      <c r="G32" s="41"/>
      <c r="H32" s="41"/>
      <c r="I32" t="s">
        <v>25</v>
      </c>
      <c r="J32" s="42" t="s">
        <v>26</v>
      </c>
      <c r="K32" s="42"/>
      <c r="L32" s="42"/>
      <c r="M32" s="42"/>
    </row>
  </sheetData>
  <sheetProtection/>
  <mergeCells count="22">
    <mergeCell ref="H1:M1"/>
    <mergeCell ref="H2:M2"/>
    <mergeCell ref="H3:I3"/>
    <mergeCell ref="A4:B4"/>
    <mergeCell ref="L11:L12"/>
    <mergeCell ref="M11:M12"/>
    <mergeCell ref="A7:M7"/>
    <mergeCell ref="A8:M8"/>
    <mergeCell ref="A32:H32"/>
    <mergeCell ref="J32:M32"/>
    <mergeCell ref="A20:M20"/>
    <mergeCell ref="A13:M13"/>
    <mergeCell ref="A23:M23"/>
    <mergeCell ref="A27:M27"/>
    <mergeCell ref="A9:M9"/>
    <mergeCell ref="D10:M10"/>
    <mergeCell ref="A11:A12"/>
    <mergeCell ref="C11:C12"/>
    <mergeCell ref="K11:K12"/>
    <mergeCell ref="B11:B12"/>
    <mergeCell ref="D11:I11"/>
    <mergeCell ref="J11:J1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Таймурзинский 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Таймурзинский сельсовет</dc:creator>
  <cp:keywords/>
  <dc:description/>
  <cp:lastModifiedBy>Пользователь</cp:lastModifiedBy>
  <cp:lastPrinted>2020-01-27T10:50:40Z</cp:lastPrinted>
  <dcterms:created xsi:type="dcterms:W3CDTF">2016-10-22T17:27:14Z</dcterms:created>
  <dcterms:modified xsi:type="dcterms:W3CDTF">2021-01-07T15:13:56Z</dcterms:modified>
  <cp:category/>
  <cp:version/>
  <cp:contentType/>
  <cp:contentStatus/>
</cp:coreProperties>
</file>